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963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2" l="1"/>
  <c r="C26" i="2"/>
  <c r="D26" i="2"/>
  <c r="E26" i="2"/>
  <c r="F26" i="2"/>
  <c r="G26" i="2"/>
  <c r="B26" i="2"/>
  <c r="D22" i="2"/>
  <c r="E22" i="2"/>
  <c r="F22" i="2"/>
  <c r="G22" i="2"/>
  <c r="C22" i="2"/>
  <c r="D21" i="2"/>
  <c r="E21" i="2"/>
  <c r="F21" i="2"/>
  <c r="G21" i="2"/>
  <c r="C21" i="2"/>
  <c r="E16" i="2"/>
  <c r="F16" i="2" s="1"/>
  <c r="G16" i="2" s="1"/>
  <c r="D16" i="2"/>
  <c r="D15" i="2"/>
  <c r="E15" i="2"/>
  <c r="F15" i="2"/>
  <c r="G15" i="2"/>
  <c r="C15" i="2"/>
  <c r="E7" i="2"/>
  <c r="F7" i="2" s="1"/>
  <c r="G7" i="2" s="1"/>
  <c r="D7" i="2"/>
  <c r="E6" i="2"/>
  <c r="F6" i="2"/>
  <c r="G6" i="2" s="1"/>
  <c r="D6" i="2"/>
  <c r="D5" i="2"/>
</calcChain>
</file>

<file path=xl/sharedStrings.xml><?xml version="1.0" encoding="utf-8"?>
<sst xmlns="http://schemas.openxmlformats.org/spreadsheetml/2006/main" count="80" uniqueCount="72">
  <si>
    <t>Question 1</t>
  </si>
  <si>
    <t>Classic Dining Ltd. is considering opening a new restaurant in a rented facility.</t>
  </si>
  <si>
    <t xml:space="preserve">It wishes to evaluate this investment over the five-year leasing period, on the assumption </t>
  </si>
  <si>
    <t>that the equipment would be sold and the working capital recovered at the end of the 5th .</t>
  </si>
  <si>
    <t>year</t>
  </si>
  <si>
    <t>The following estimates in respect of the new restaurant have been prepared.</t>
  </si>
  <si>
    <t>€'000</t>
  </si>
  <si>
    <t xml:space="preserve">Premium on lease (capital expenditure) </t>
  </si>
  <si>
    <t>Equipment and furnishing investment</t>
  </si>
  <si>
    <t>Estimated disposal value of equipment at end of year 5</t>
  </si>
  <si>
    <t>Weighted average cost of capital</t>
  </si>
  <si>
    <t>Estimates / Year</t>
  </si>
  <si>
    <t>Year 1</t>
  </si>
  <si>
    <t>Year 2</t>
  </si>
  <si>
    <t>Year 3</t>
  </si>
  <si>
    <t>Year 4</t>
  </si>
  <si>
    <t>Year 5</t>
  </si>
  <si>
    <t>Numbers of customers</t>
  </si>
  <si>
    <t>Average revenue per customer</t>
  </si>
  <si>
    <t>Food &amp; bev. costs per customer</t>
  </si>
  <si>
    <t>Variable wages cost per cust.</t>
  </si>
  <si>
    <t>Fixed Costs</t>
  </si>
  <si>
    <t>Annual rent (lease) of premises</t>
  </si>
  <si>
    <t>Marketing and admin. expenses</t>
  </si>
  <si>
    <t>Depreciation of equipment</t>
  </si>
  <si>
    <t>Salaries</t>
  </si>
  <si>
    <t>Apport. head office overheads</t>
  </si>
  <si>
    <t>Profits lost in other restaur. €000</t>
  </si>
  <si>
    <t>Working capital as % of turnover</t>
  </si>
  <si>
    <t>Required:</t>
  </si>
  <si>
    <t xml:space="preserve"> (a)</t>
  </si>
  <si>
    <t>Evaluate the above project using the following methods:</t>
  </si>
  <si>
    <t>Net present value</t>
  </si>
  <si>
    <t>(22 marks)</t>
  </si>
  <si>
    <t>Internal rate of return</t>
  </si>
  <si>
    <t>(4 marks)</t>
  </si>
  <si>
    <t>Nominal payback period</t>
  </si>
  <si>
    <t>(2 marks)</t>
  </si>
  <si>
    <t>(b)</t>
  </si>
  <si>
    <t>Comment on the proposed investment</t>
  </si>
  <si>
    <t>(5.33 marks)</t>
  </si>
  <si>
    <t>(33.33 marks)</t>
  </si>
  <si>
    <t>TFAC4001  Assessment 2020</t>
  </si>
  <si>
    <t xml:space="preserve">Working capital </t>
  </si>
  <si>
    <t xml:space="preserve">Depreciation </t>
  </si>
  <si>
    <t>WACC</t>
  </si>
  <si>
    <t>NPV</t>
  </si>
  <si>
    <t>IRR</t>
  </si>
  <si>
    <t xml:space="preserve">Classic Dining Limited </t>
  </si>
  <si>
    <t xml:space="preserve">Working Capital Requirement </t>
  </si>
  <si>
    <t xml:space="preserve">Number of Customers </t>
  </si>
  <si>
    <t xml:space="preserve">Particulars </t>
  </si>
  <si>
    <t xml:space="preserve">Capital Expenditure </t>
  </si>
  <si>
    <t xml:space="preserve">Premium on lease </t>
  </si>
  <si>
    <t xml:space="preserve">Equipment and Furnishing </t>
  </si>
  <si>
    <t xml:space="preserve">Revenue </t>
  </si>
  <si>
    <t xml:space="preserve">Food and Beverage Cost </t>
  </si>
  <si>
    <t xml:space="preserve">Variable wages </t>
  </si>
  <si>
    <t xml:space="preserve">Annua Rent </t>
  </si>
  <si>
    <t xml:space="preserve">Marketing and Admin Cost </t>
  </si>
  <si>
    <t xml:space="preserve">Salary </t>
  </si>
  <si>
    <t xml:space="preserve">Head Office Overheads </t>
  </si>
  <si>
    <t xml:space="preserve">cash flows </t>
  </si>
  <si>
    <t xml:space="preserve">Cumulative </t>
  </si>
  <si>
    <t xml:space="preserve">Payback Period </t>
  </si>
  <si>
    <t>b)</t>
  </si>
  <si>
    <t>NPV is positive and hence project is acceptable. It has a long range payback period</t>
  </si>
  <si>
    <t>Gross Profit</t>
  </si>
  <si>
    <t>EBIT</t>
  </si>
  <si>
    <t>3 years +</t>
  </si>
  <si>
    <t xml:space="preserve">3.902 years </t>
  </si>
  <si>
    <t xml:space="preserve">3 years 10 months 25 days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</si>
</sst>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[$€-2]\ #,##0"/>
    <numFmt numFmtId="166" formatCode="&quot;$&quot;#,##0.00"/>
    <numFmt numFmtId="167" formatCode="#,##0.00\ [$€-408]"/>
    <numFmt numFmtId="168" formatCode="#,##0.00\ [$€-427]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2" fillId="0" borderId="0" xfId="1" applyFont="1"/>
    <xf numFmtId="0" fontId="1" fillId="0" borderId="0" xfId="1" applyFont="1"/>
    <xf numFmtId="0" fontId="3" fillId="0" borderId="0" xfId="1" applyFont="1"/>
    <xf numFmtId="0" fontId="4" fillId="0" borderId="0" xfId="1" applyFont="1"/>
    <xf numFmtId="0" fontId="1" fillId="0" borderId="0" xfId="1" applyAlignment="1">
      <alignment horizontal="center"/>
    </xf>
    <xf numFmtId="49" fontId="1" fillId="0" borderId="0" xfId="1" applyNumberFormat="1" applyAlignment="1">
      <alignment horizontal="right"/>
    </xf>
    <xf numFmtId="3" fontId="1" fillId="0" borderId="0" xfId="1" applyNumberFormat="1" applyAlignment="1">
      <alignment horizontal="right"/>
    </xf>
    <xf numFmtId="3" fontId="1" fillId="0" borderId="0" xfId="1" applyNumberFormat="1"/>
    <xf numFmtId="0" fontId="1" fillId="0" borderId="0" xfId="1" applyAlignment="1">
      <alignment horizontal="right"/>
    </xf>
    <xf numFmtId="3" fontId="1" fillId="0" borderId="1" xfId="1" applyNumberFormat="1" applyBorder="1"/>
    <xf numFmtId="10" fontId="1" fillId="0" borderId="0" xfId="1" applyNumberFormat="1"/>
    <xf numFmtId="9" fontId="1" fillId="0" borderId="0" xfId="3" applyFont="1"/>
    <xf numFmtId="1" fontId="4" fillId="0" borderId="0" xfId="1" applyNumberFormat="1" applyFont="1" applyAlignment="1">
      <alignment horizontal="right"/>
    </xf>
    <xf numFmtId="10" fontId="1" fillId="0" borderId="0" xfId="1" applyNumberFormat="1" applyAlignment="1">
      <alignment horizontal="right"/>
    </xf>
    <xf numFmtId="165" fontId="1" fillId="0" borderId="0" xfId="1" applyNumberFormat="1" applyAlignment="1">
      <alignment horizontal="right"/>
    </xf>
    <xf numFmtId="2" fontId="1" fillId="0" borderId="0" xfId="1" applyNumberFormat="1" applyFont="1" applyAlignment="1">
      <alignment horizontal="right"/>
    </xf>
    <xf numFmtId="0" fontId="1" fillId="0" borderId="0" xfId="1" applyFill="1" applyBorder="1"/>
    <xf numFmtId="3" fontId="1" fillId="0" borderId="0" xfId="3" applyNumberFormat="1" applyFont="1"/>
    <xf numFmtId="9" fontId="1" fillId="0" borderId="0" xfId="3" applyNumberFormat="1" applyFont="1"/>
    <xf numFmtId="0" fontId="5" fillId="0" borderId="0" xfId="0" applyFont="1"/>
    <xf numFmtId="1" fontId="4" fillId="0" borderId="0" xfId="1" applyNumberFormat="1" applyFont="1" applyFill="1" applyAlignment="1">
      <alignment horizontal="right"/>
    </xf>
    <xf numFmtId="165" fontId="1" fillId="0" borderId="0" xfId="1" applyNumberFormat="1" applyFill="1" applyAlignment="1">
      <alignment horizontal="right"/>
    </xf>
    <xf numFmtId="44" fontId="0" fillId="0" borderId="0" xfId="4" applyFont="1"/>
    <xf numFmtId="0" fontId="0" fillId="0" borderId="0" xfId="4" applyNumberFormat="1" applyFont="1"/>
    <xf numFmtId="166" fontId="0" fillId="0" borderId="0" xfId="0" applyNumberFormat="1"/>
    <xf numFmtId="167" fontId="0" fillId="0" borderId="0" xfId="4" applyNumberFormat="1" applyFont="1"/>
    <xf numFmtId="167" fontId="0" fillId="0" borderId="0" xfId="0" applyNumberFormat="1"/>
    <xf numFmtId="167" fontId="1" fillId="0" borderId="0" xfId="4" applyNumberFormat="1" applyFont="1"/>
    <xf numFmtId="10" fontId="0" fillId="0" borderId="0" xfId="4" applyNumberFormat="1" applyFont="1"/>
    <xf numFmtId="0" fontId="7" fillId="0" borderId="0" xfId="0" applyFont="1"/>
    <xf numFmtId="168" fontId="0" fillId="0" borderId="0" xfId="4" applyNumberFormat="1" applyFont="1"/>
    <xf numFmtId="2" fontId="0" fillId="0" borderId="0" xfId="0" applyNumberFormat="1"/>
    <xf numFmtId="0" fontId="1" fillId="0" borderId="0" xfId="1" applyFill="1"/>
    <xf numFmtId="0" fontId="7" fillId="0" borderId="0" xfId="0" applyFont="1" applyAlignment="1">
      <alignment horizontal="left" vertical="center" wrapText="1"/>
    </xf>
    <xf numFmtId="9" fontId="0" fillId="0" borderId="0" xfId="0" applyNumberFormat="1"/>
    <xf numFmtId="3" fontId="0" fillId="0" borderId="0" xfId="0" applyNumberFormat="1"/>
    <xf numFmtId="3" fontId="8" fillId="0" borderId="0" xfId="0" applyNumberFormat="1" applyFont="1"/>
    <xf numFmtId="0" fontId="9" fillId="0" borderId="0" xfId="0" applyFont="1" applyAlignment="1">
      <alignment horizontal="left" vertical="center" wrapText="1"/>
    </xf>
    <xf numFmtId="3" fontId="3" fillId="0" borderId="1" xfId="1" applyNumberFormat="1" applyFont="1" applyBorder="1"/>
  </cellXfs>
  <cellStyles count="5">
    <cellStyle name="Comma 2" xfId="2"/>
    <cellStyle name="Currency" xfId="4" builtinId="4"/>
    <cellStyle name="Normal" xfId="0" builtinId="0"/>
    <cellStyle name="Normal 2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8"/>
  <sheetViews>
    <sheetView topLeftCell="B12" workbookViewId="0">
      <selection activeCell="K21" sqref="K21"/>
    </sheetView>
  </sheetViews>
  <sheetFormatPr defaultRowHeight="15" x14ac:dyDescent="0.25"/>
  <cols>
    <col min="11" max="11" width="18.42578125" customWidth="1"/>
    <col min="12" max="12" width="11.42578125" style="25" customWidth="1"/>
    <col min="13" max="13" width="20.42578125" bestFit="1" customWidth="1"/>
    <col min="14" max="17" width="10.28515625" bestFit="1" customWidth="1"/>
  </cols>
  <sheetData>
    <row r="2" spans="1:8" ht="21" x14ac:dyDescent="0.35">
      <c r="C2" s="22" t="s">
        <v>42</v>
      </c>
      <c r="D2" s="22"/>
      <c r="E2" s="22"/>
      <c r="F2" s="22"/>
    </row>
    <row r="3" spans="1:8" x14ac:dyDescent="0.25">
      <c r="A3" s="6" t="s">
        <v>0</v>
      </c>
      <c r="B3" s="1"/>
      <c r="C3" s="1"/>
      <c r="D3" s="1"/>
      <c r="E3" s="1"/>
      <c r="F3" s="1"/>
      <c r="G3" s="1"/>
      <c r="H3" s="1"/>
    </row>
    <row r="4" spans="1:8" x14ac:dyDescent="0.25">
      <c r="A4" s="6"/>
      <c r="B4" s="1"/>
      <c r="C4" s="1"/>
      <c r="D4" s="1"/>
      <c r="E4" s="1"/>
      <c r="F4" s="1"/>
      <c r="G4" s="1"/>
      <c r="H4" s="1"/>
    </row>
    <row r="5" spans="1:8" x14ac:dyDescent="0.25">
      <c r="A5" s="1" t="s">
        <v>1</v>
      </c>
      <c r="B5" s="1"/>
      <c r="C5" s="1"/>
      <c r="D5" s="13"/>
      <c r="E5" s="1"/>
      <c r="F5" s="13"/>
      <c r="G5" s="1"/>
      <c r="H5" s="1"/>
    </row>
    <row r="6" spans="1:8" x14ac:dyDescent="0.25">
      <c r="A6" s="1" t="s">
        <v>2</v>
      </c>
      <c r="B6" s="1"/>
      <c r="C6" s="1"/>
      <c r="D6" s="13"/>
      <c r="E6" s="1"/>
      <c r="F6" s="13"/>
      <c r="G6" s="1"/>
      <c r="H6" s="1"/>
    </row>
    <row r="7" spans="1:8" x14ac:dyDescent="0.25">
      <c r="A7" s="1" t="s">
        <v>3</v>
      </c>
      <c r="B7" s="1"/>
      <c r="C7" s="1"/>
      <c r="D7" s="13"/>
      <c r="E7" s="1"/>
      <c r="F7" s="13"/>
      <c r="G7" s="1"/>
      <c r="H7" s="1"/>
    </row>
    <row r="8" spans="1:8" x14ac:dyDescent="0.25">
      <c r="A8" s="1" t="s">
        <v>4</v>
      </c>
      <c r="B8" s="1"/>
      <c r="C8" s="1"/>
      <c r="D8" s="13"/>
      <c r="E8" s="1"/>
      <c r="F8" s="13"/>
      <c r="G8" s="1"/>
      <c r="H8" s="1"/>
    </row>
    <row r="9" spans="1:8" x14ac:dyDescent="0.25">
      <c r="A9" s="1" t="s">
        <v>5</v>
      </c>
      <c r="B9" s="1"/>
      <c r="C9" s="1"/>
      <c r="D9" s="13"/>
      <c r="E9" s="1"/>
      <c r="F9" s="13"/>
      <c r="G9" s="1"/>
      <c r="H9" s="1"/>
    </row>
    <row r="10" spans="1:8" x14ac:dyDescent="0.25">
      <c r="A10" s="1"/>
      <c r="B10" s="1"/>
      <c r="C10" s="1"/>
      <c r="D10" s="13"/>
      <c r="E10" s="1"/>
      <c r="F10" s="13"/>
      <c r="G10" s="1"/>
      <c r="H10" s="1"/>
    </row>
    <row r="11" spans="1:8" x14ac:dyDescent="0.25">
      <c r="A11" s="1"/>
      <c r="B11" s="1"/>
      <c r="C11" s="1"/>
      <c r="D11" s="13"/>
      <c r="E11" s="1"/>
      <c r="F11" s="8" t="s">
        <v>6</v>
      </c>
      <c r="G11" s="1"/>
      <c r="H11" s="1"/>
    </row>
    <row r="12" spans="1:8" x14ac:dyDescent="0.25">
      <c r="A12" s="1" t="s">
        <v>7</v>
      </c>
      <c r="B12" s="1"/>
      <c r="C12" s="1"/>
      <c r="D12" s="1"/>
      <c r="E12" s="1"/>
      <c r="F12" s="10">
        <v>600</v>
      </c>
      <c r="G12" s="1"/>
      <c r="H12" s="1"/>
    </row>
    <row r="13" spans="1:8" x14ac:dyDescent="0.25">
      <c r="A13" s="1" t="s">
        <v>8</v>
      </c>
      <c r="B13" s="1"/>
      <c r="C13" s="1"/>
      <c r="D13" s="1"/>
      <c r="E13" s="1"/>
      <c r="F13" s="10">
        <v>850</v>
      </c>
      <c r="G13" s="1"/>
      <c r="H13" s="1"/>
    </row>
    <row r="14" spans="1:8" x14ac:dyDescent="0.25">
      <c r="A14" s="1" t="s">
        <v>9</v>
      </c>
      <c r="B14" s="1"/>
      <c r="C14" s="1"/>
      <c r="D14" s="1"/>
      <c r="E14" s="1"/>
      <c r="F14" s="10">
        <v>100</v>
      </c>
      <c r="G14" s="1"/>
      <c r="H14" s="1"/>
    </row>
    <row r="16" spans="1:8" x14ac:dyDescent="0.25">
      <c r="A16" s="1" t="s">
        <v>10</v>
      </c>
      <c r="B16" s="1"/>
      <c r="C16" s="1"/>
      <c r="D16" s="1"/>
      <c r="E16" s="1"/>
      <c r="F16" s="14">
        <v>0.11</v>
      </c>
      <c r="G16" s="1"/>
      <c r="H16" s="1"/>
    </row>
    <row r="17" spans="1:18" x14ac:dyDescent="0.25">
      <c r="A17" s="1"/>
      <c r="B17" s="1"/>
      <c r="C17" s="1"/>
      <c r="D17" s="10"/>
      <c r="E17" s="1"/>
      <c r="F17" s="13"/>
      <c r="G17" s="1"/>
      <c r="H17" s="1"/>
      <c r="L17" s="26"/>
    </row>
    <row r="18" spans="1:18" x14ac:dyDescent="0.25">
      <c r="A18" s="6" t="s">
        <v>11</v>
      </c>
      <c r="B18" s="6"/>
      <c r="C18" s="6"/>
      <c r="D18" s="15" t="s">
        <v>12</v>
      </c>
      <c r="E18" s="15" t="s">
        <v>13</v>
      </c>
      <c r="F18" s="15" t="s">
        <v>14</v>
      </c>
      <c r="G18" s="15" t="s">
        <v>15</v>
      </c>
      <c r="H18" s="15" t="s">
        <v>16</v>
      </c>
      <c r="K18" s="23"/>
      <c r="L18" s="28"/>
      <c r="M18" s="29"/>
      <c r="N18" s="29"/>
      <c r="O18" s="29"/>
      <c r="P18" s="29"/>
      <c r="Q18" s="29"/>
      <c r="R18" s="29"/>
    </row>
    <row r="19" spans="1:18" x14ac:dyDescent="0.25">
      <c r="A19" s="1"/>
      <c r="B19" s="1"/>
      <c r="C19" s="1"/>
      <c r="D19" s="9"/>
      <c r="E19" s="11"/>
      <c r="F19" s="16"/>
      <c r="G19" s="11"/>
      <c r="H19" s="11"/>
      <c r="L19" s="28"/>
      <c r="M19" s="29"/>
      <c r="N19" s="29"/>
      <c r="O19" s="29"/>
      <c r="P19" s="29"/>
      <c r="Q19" s="29"/>
      <c r="R19" s="29"/>
    </row>
    <row r="20" spans="1:18" x14ac:dyDescent="0.25">
      <c r="A20" s="1" t="s">
        <v>17</v>
      </c>
      <c r="B20" s="1"/>
      <c r="C20" s="1"/>
      <c r="D20" s="9">
        <v>32000</v>
      </c>
      <c r="E20" s="9">
        <v>36000</v>
      </c>
      <c r="F20" s="9">
        <v>40000</v>
      </c>
      <c r="G20" s="9">
        <v>42000</v>
      </c>
      <c r="H20" s="9">
        <v>45000</v>
      </c>
      <c r="L20" s="28"/>
      <c r="M20" s="29"/>
      <c r="N20" s="29"/>
      <c r="O20" s="29"/>
      <c r="P20" s="29"/>
      <c r="Q20" s="29"/>
      <c r="R20" s="29"/>
    </row>
    <row r="21" spans="1:18" x14ac:dyDescent="0.25">
      <c r="A21" s="1"/>
      <c r="B21" s="1"/>
      <c r="C21" s="1"/>
      <c r="D21" s="9"/>
      <c r="E21" s="9"/>
      <c r="F21" s="9"/>
      <c r="G21" s="9"/>
      <c r="H21" s="9"/>
      <c r="L21" s="28"/>
      <c r="M21" s="30"/>
      <c r="N21" s="30"/>
      <c r="O21" s="30"/>
      <c r="P21" s="30"/>
      <c r="Q21" s="30"/>
      <c r="R21" s="29"/>
    </row>
    <row r="22" spans="1:18" x14ac:dyDescent="0.25">
      <c r="A22" s="1" t="s">
        <v>18</v>
      </c>
      <c r="B22" s="1"/>
      <c r="C22" s="1"/>
      <c r="D22" s="17">
        <v>75</v>
      </c>
      <c r="E22" s="17">
        <v>75</v>
      </c>
      <c r="F22" s="17">
        <v>78</v>
      </c>
      <c r="G22" s="17">
        <v>80</v>
      </c>
      <c r="H22" s="17">
        <v>82</v>
      </c>
      <c r="L22" s="28"/>
      <c r="M22" s="9"/>
      <c r="N22" s="9"/>
      <c r="O22" s="9"/>
      <c r="P22" s="9"/>
      <c r="Q22" s="9"/>
      <c r="R22" s="29"/>
    </row>
    <row r="23" spans="1:18" x14ac:dyDescent="0.25">
      <c r="A23" s="1"/>
      <c r="B23" s="1"/>
      <c r="C23" s="1"/>
      <c r="D23" s="17"/>
      <c r="E23" s="17"/>
      <c r="F23" s="17"/>
      <c r="G23" s="17"/>
      <c r="H23" s="17"/>
      <c r="L23" s="28"/>
      <c r="M23" s="20"/>
      <c r="N23" s="20"/>
      <c r="O23" s="20"/>
      <c r="P23" s="20"/>
      <c r="Q23" s="20"/>
      <c r="R23" s="29"/>
    </row>
    <row r="24" spans="1:18" x14ac:dyDescent="0.25">
      <c r="A24" s="1" t="s">
        <v>19</v>
      </c>
      <c r="B24" s="1"/>
      <c r="C24" s="1"/>
      <c r="D24" s="17">
        <v>23</v>
      </c>
      <c r="E24" s="17">
        <v>24</v>
      </c>
      <c r="F24" s="17">
        <v>25</v>
      </c>
      <c r="G24" s="17">
        <v>26</v>
      </c>
      <c r="H24" s="17">
        <v>27</v>
      </c>
      <c r="L24" s="28"/>
      <c r="M24" s="28"/>
      <c r="N24" s="28"/>
      <c r="O24" s="28"/>
      <c r="P24" s="28"/>
      <c r="Q24" s="28"/>
      <c r="R24" s="29"/>
    </row>
    <row r="25" spans="1:18" x14ac:dyDescent="0.25">
      <c r="A25" s="1" t="s">
        <v>20</v>
      </c>
      <c r="B25" s="1"/>
      <c r="C25" s="1"/>
      <c r="D25" s="17">
        <v>19</v>
      </c>
      <c r="E25" s="17">
        <v>20</v>
      </c>
      <c r="F25" s="17">
        <v>21</v>
      </c>
      <c r="G25" s="17">
        <v>22</v>
      </c>
      <c r="H25" s="17">
        <v>23</v>
      </c>
      <c r="L25" s="28"/>
      <c r="M25" s="28"/>
      <c r="N25" s="28"/>
      <c r="O25" s="28"/>
      <c r="P25" s="28"/>
      <c r="Q25" s="28"/>
      <c r="R25" s="29"/>
    </row>
    <row r="26" spans="1:18" x14ac:dyDescent="0.25">
      <c r="A26" s="1"/>
      <c r="B26" s="1"/>
      <c r="C26" s="1"/>
      <c r="D26" s="17"/>
      <c r="E26" s="17"/>
      <c r="F26" s="17"/>
      <c r="G26" s="17"/>
      <c r="H26" s="17"/>
      <c r="L26" s="28"/>
      <c r="M26" s="41"/>
      <c r="N26" s="41"/>
      <c r="O26" s="41"/>
      <c r="P26" s="41"/>
      <c r="Q26" s="41"/>
      <c r="R26" s="29"/>
    </row>
    <row r="27" spans="1:18" x14ac:dyDescent="0.25">
      <c r="A27" s="2" t="s">
        <v>21</v>
      </c>
      <c r="B27" s="2"/>
      <c r="C27" s="1"/>
      <c r="D27" s="8" t="s">
        <v>6</v>
      </c>
      <c r="E27" s="17" t="s">
        <v>6</v>
      </c>
      <c r="F27" s="17" t="s">
        <v>6</v>
      </c>
      <c r="G27" s="17" t="s">
        <v>6</v>
      </c>
      <c r="H27" s="17" t="s">
        <v>6</v>
      </c>
      <c r="K27" s="24"/>
      <c r="L27" s="28"/>
      <c r="M27" s="9"/>
      <c r="N27" s="9"/>
      <c r="O27" s="9"/>
      <c r="P27" s="9"/>
      <c r="Q27" s="9"/>
      <c r="R27" s="29"/>
    </row>
    <row r="28" spans="1:18" x14ac:dyDescent="0.25">
      <c r="A28" s="19" t="s">
        <v>22</v>
      </c>
      <c r="B28" s="1"/>
      <c r="C28" s="1"/>
      <c r="D28" s="9">
        <v>425</v>
      </c>
      <c r="E28" s="9">
        <v>425</v>
      </c>
      <c r="F28" s="9">
        <v>425</v>
      </c>
      <c r="G28" s="9">
        <v>425</v>
      </c>
      <c r="H28" s="9">
        <v>425</v>
      </c>
      <c r="L28" s="28"/>
      <c r="M28" s="20"/>
      <c r="N28" s="20"/>
      <c r="O28" s="20"/>
      <c r="P28" s="20"/>
      <c r="Q28" s="20"/>
      <c r="R28" s="29"/>
    </row>
    <row r="29" spans="1:18" x14ac:dyDescent="0.25">
      <c r="A29" s="19" t="s">
        <v>23</v>
      </c>
      <c r="B29" s="1"/>
      <c r="C29" s="1"/>
      <c r="D29" s="9">
        <v>225</v>
      </c>
      <c r="E29" s="9">
        <v>200</v>
      </c>
      <c r="F29" s="9">
        <v>180</v>
      </c>
      <c r="G29" s="9">
        <v>180</v>
      </c>
      <c r="H29" s="9">
        <v>180</v>
      </c>
      <c r="L29" s="28"/>
      <c r="M29" s="17"/>
      <c r="N29" s="17"/>
      <c r="O29" s="17"/>
      <c r="P29" s="17"/>
      <c r="Q29" s="17"/>
      <c r="R29" s="29"/>
    </row>
    <row r="30" spans="1:18" x14ac:dyDescent="0.25">
      <c r="A30" s="19" t="s">
        <v>24</v>
      </c>
      <c r="B30" s="1"/>
      <c r="C30" s="1"/>
      <c r="D30" s="20">
        <v>150</v>
      </c>
      <c r="E30" s="20">
        <v>150</v>
      </c>
      <c r="F30" s="20">
        <v>150</v>
      </c>
      <c r="G30" s="20">
        <v>150</v>
      </c>
      <c r="H30" s="20">
        <v>150</v>
      </c>
      <c r="L30" s="28"/>
      <c r="M30" s="17"/>
      <c r="N30" s="17"/>
      <c r="O30" s="17"/>
      <c r="P30" s="17"/>
      <c r="Q30" s="17"/>
      <c r="R30" s="29"/>
    </row>
    <row r="31" spans="1:18" x14ac:dyDescent="0.25">
      <c r="A31" s="19" t="s">
        <v>25</v>
      </c>
      <c r="B31" s="1"/>
      <c r="C31" s="1"/>
      <c r="D31" s="20">
        <v>150</v>
      </c>
      <c r="E31" s="20">
        <v>160</v>
      </c>
      <c r="F31" s="20">
        <v>170</v>
      </c>
      <c r="G31" s="20">
        <v>180</v>
      </c>
      <c r="H31" s="20">
        <v>200</v>
      </c>
      <c r="L31" s="28"/>
      <c r="M31" s="28"/>
      <c r="N31" s="28"/>
      <c r="O31" s="28"/>
      <c r="P31" s="28"/>
      <c r="Q31" s="28"/>
      <c r="R31" s="29"/>
    </row>
    <row r="32" spans="1:18" x14ac:dyDescent="0.25">
      <c r="A32" s="19" t="s">
        <v>26</v>
      </c>
      <c r="B32" s="1"/>
      <c r="C32" s="1"/>
      <c r="D32" s="12">
        <v>75</v>
      </c>
      <c r="E32" s="12">
        <v>75</v>
      </c>
      <c r="F32" s="12">
        <v>80</v>
      </c>
      <c r="G32" s="12">
        <v>85</v>
      </c>
      <c r="H32" s="12">
        <v>100</v>
      </c>
      <c r="L32" s="31"/>
      <c r="M32" s="28"/>
      <c r="N32" s="28"/>
      <c r="O32" s="28"/>
      <c r="P32" s="28"/>
      <c r="Q32" s="28"/>
      <c r="R32" s="29"/>
    </row>
    <row r="33" spans="1:18" x14ac:dyDescent="0.25">
      <c r="A33" s="1"/>
      <c r="B33" s="1"/>
      <c r="C33" s="1"/>
      <c r="D33" s="10">
        <v>1025</v>
      </c>
      <c r="E33" s="10">
        <v>1010</v>
      </c>
      <c r="F33" s="10">
        <v>1005</v>
      </c>
      <c r="G33" s="10">
        <v>1020</v>
      </c>
      <c r="H33" s="10">
        <v>1055</v>
      </c>
      <c r="L33" s="28"/>
      <c r="M33" s="28"/>
      <c r="N33" s="28"/>
      <c r="O33" s="28"/>
      <c r="P33" s="28"/>
      <c r="Q33" s="28"/>
      <c r="R33" s="29"/>
    </row>
    <row r="34" spans="1:18" x14ac:dyDescent="0.25">
      <c r="L34" s="33"/>
      <c r="M34" s="27"/>
      <c r="N34" s="27"/>
      <c r="O34" s="27"/>
      <c r="P34" s="27"/>
      <c r="Q34" s="27"/>
    </row>
    <row r="35" spans="1:18" x14ac:dyDescent="0.25">
      <c r="A35" s="1" t="s">
        <v>27</v>
      </c>
      <c r="B35" s="1"/>
      <c r="C35" s="1"/>
      <c r="D35" s="20">
        <v>60</v>
      </c>
      <c r="E35" s="20">
        <v>70</v>
      </c>
      <c r="F35" s="20">
        <v>80</v>
      </c>
      <c r="G35" s="20">
        <v>90</v>
      </c>
      <c r="H35" s="20">
        <v>100</v>
      </c>
      <c r="M35" s="34"/>
    </row>
    <row r="36" spans="1:18" x14ac:dyDescent="0.25">
      <c r="A36" s="1" t="s">
        <v>28</v>
      </c>
      <c r="B36" s="1"/>
      <c r="C36" s="1"/>
      <c r="D36" s="21">
        <v>0.04</v>
      </c>
      <c r="E36" s="21">
        <v>0.04</v>
      </c>
      <c r="F36" s="21">
        <v>0.04</v>
      </c>
      <c r="G36" s="21">
        <v>0.04</v>
      </c>
      <c r="H36" s="21">
        <v>0.04</v>
      </c>
    </row>
    <row r="38" spans="1:18" x14ac:dyDescent="0.25">
      <c r="A38" s="6" t="s">
        <v>29</v>
      </c>
      <c r="B38" s="1"/>
      <c r="C38" s="1"/>
      <c r="D38" s="1"/>
      <c r="E38" s="10"/>
      <c r="F38" s="1"/>
      <c r="G38" s="13"/>
      <c r="H38" s="1"/>
      <c r="L38" s="32"/>
    </row>
    <row r="39" spans="1:18" x14ac:dyDescent="0.25">
      <c r="A39" s="6"/>
      <c r="B39" s="1"/>
      <c r="C39" s="1"/>
      <c r="D39" s="1"/>
      <c r="E39" s="10"/>
      <c r="F39" s="1"/>
      <c r="G39" s="13"/>
      <c r="H39" s="1"/>
    </row>
    <row r="40" spans="1:18" x14ac:dyDescent="0.25">
      <c r="A40" s="7" t="s">
        <v>30</v>
      </c>
      <c r="B40" s="1" t="s">
        <v>31</v>
      </c>
      <c r="C40" s="1"/>
      <c r="D40" s="1"/>
      <c r="E40" s="1"/>
      <c r="F40" s="1"/>
      <c r="G40" s="1"/>
      <c r="H40" s="1"/>
    </row>
    <row r="41" spans="1:18" x14ac:dyDescent="0.25">
      <c r="A41" s="7"/>
      <c r="B41" s="1"/>
      <c r="C41" s="1"/>
      <c r="D41" s="1"/>
      <c r="E41" s="1"/>
      <c r="F41" s="1"/>
      <c r="G41" s="1"/>
      <c r="H41" s="1"/>
    </row>
    <row r="42" spans="1:18" x14ac:dyDescent="0.25">
      <c r="A42" s="7"/>
      <c r="B42" s="1"/>
      <c r="C42" s="1" t="s">
        <v>32</v>
      </c>
      <c r="D42" s="1"/>
      <c r="E42" s="1"/>
      <c r="F42" s="1"/>
      <c r="G42" s="1"/>
      <c r="H42" s="11" t="s">
        <v>33</v>
      </c>
    </row>
    <row r="43" spans="1:18" x14ac:dyDescent="0.25">
      <c r="A43" s="7"/>
      <c r="B43" s="1"/>
      <c r="C43" s="1" t="s">
        <v>34</v>
      </c>
      <c r="D43" s="1"/>
      <c r="E43" s="1"/>
      <c r="F43" s="1"/>
      <c r="G43" s="1"/>
      <c r="H43" s="11" t="s">
        <v>35</v>
      </c>
    </row>
    <row r="44" spans="1:18" x14ac:dyDescent="0.25">
      <c r="A44" s="7"/>
      <c r="B44" s="1"/>
      <c r="C44" s="5" t="s">
        <v>36</v>
      </c>
      <c r="D44" s="1"/>
      <c r="E44" s="1"/>
      <c r="F44" s="1"/>
      <c r="G44" s="1"/>
      <c r="H44" s="11" t="s">
        <v>37</v>
      </c>
    </row>
    <row r="45" spans="1:18" x14ac:dyDescent="0.25">
      <c r="A45" s="7"/>
      <c r="B45" s="1"/>
      <c r="C45" s="1"/>
      <c r="D45" s="1"/>
      <c r="E45" s="1"/>
      <c r="F45" s="1"/>
      <c r="G45" s="1"/>
      <c r="H45" s="11"/>
    </row>
    <row r="46" spans="1:18" x14ac:dyDescent="0.25">
      <c r="A46" s="7" t="s">
        <v>38</v>
      </c>
      <c r="B46" s="1" t="s">
        <v>39</v>
      </c>
      <c r="C46" s="1"/>
      <c r="D46" s="1"/>
      <c r="E46" s="1"/>
      <c r="F46" s="1"/>
      <c r="G46" s="1"/>
      <c r="H46" s="11" t="s">
        <v>40</v>
      </c>
    </row>
    <row r="47" spans="1:18" x14ac:dyDescent="0.25">
      <c r="A47" s="3"/>
      <c r="B47" s="1"/>
      <c r="C47" s="4"/>
      <c r="D47" s="4"/>
      <c r="E47" s="4"/>
      <c r="F47" s="1"/>
      <c r="G47" s="4"/>
      <c r="H47" s="18" t="s">
        <v>41</v>
      </c>
    </row>
    <row r="48" spans="1:18" x14ac:dyDescent="0.25">
      <c r="A48" s="5"/>
      <c r="B48" s="4"/>
      <c r="C48" s="4"/>
      <c r="D48" s="4"/>
      <c r="E48" s="4"/>
      <c r="F48" s="1"/>
      <c r="G48" s="4"/>
      <c r="H48" s="4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8" workbookViewId="0">
      <selection activeCell="C34" sqref="C34"/>
    </sheetView>
  </sheetViews>
  <sheetFormatPr defaultRowHeight="15" x14ac:dyDescent="0.25"/>
  <cols>
    <col min="1" max="1" width="27.42578125" customWidth="1"/>
    <col min="2" max="2" width="12" customWidth="1"/>
    <col min="3" max="3" width="9.85546875" bestFit="1" customWidth="1"/>
    <col min="4" max="4" width="14.5703125" customWidth="1"/>
    <col min="5" max="5" width="11.42578125" customWidth="1"/>
    <col min="6" max="6" width="13.7109375" customWidth="1"/>
    <col min="7" max="7" width="19.140625" customWidth="1"/>
  </cols>
  <sheetData>
    <row r="1" spans="1:7" x14ac:dyDescent="0.25">
      <c r="A1" t="s">
        <v>48</v>
      </c>
    </row>
    <row r="2" spans="1:7" x14ac:dyDescent="0.25">
      <c r="A2" t="s">
        <v>45</v>
      </c>
      <c r="B2" s="37">
        <v>0.11</v>
      </c>
    </row>
    <row r="3" spans="1:7" x14ac:dyDescent="0.25">
      <c r="A3" t="s">
        <v>49</v>
      </c>
      <c r="B3" s="38">
        <v>96000</v>
      </c>
      <c r="C3" s="38">
        <v>108000</v>
      </c>
      <c r="D3" s="38">
        <v>124800</v>
      </c>
      <c r="E3" s="38">
        <v>134400</v>
      </c>
      <c r="F3" s="38">
        <v>147600</v>
      </c>
    </row>
    <row r="4" spans="1:7" x14ac:dyDescent="0.25">
      <c r="A4" t="s">
        <v>50</v>
      </c>
      <c r="C4">
        <v>32000</v>
      </c>
      <c r="D4">
        <v>36000</v>
      </c>
      <c r="E4">
        <v>40000</v>
      </c>
      <c r="F4">
        <v>42000</v>
      </c>
      <c r="G4">
        <v>45000</v>
      </c>
    </row>
    <row r="5" spans="1:7" x14ac:dyDescent="0.25">
      <c r="A5" s="1" t="s">
        <v>18</v>
      </c>
      <c r="C5">
        <v>75</v>
      </c>
      <c r="D5">
        <f>C5</f>
        <v>75</v>
      </c>
      <c r="E5">
        <v>78</v>
      </c>
      <c r="F5">
        <v>80</v>
      </c>
      <c r="G5">
        <v>82</v>
      </c>
    </row>
    <row r="6" spans="1:7" x14ac:dyDescent="0.25">
      <c r="A6" s="1" t="s">
        <v>19</v>
      </c>
      <c r="C6">
        <v>23</v>
      </c>
      <c r="D6">
        <f>C6+1</f>
        <v>24</v>
      </c>
      <c r="E6">
        <f t="shared" ref="E6:G6" si="0">D6+1</f>
        <v>25</v>
      </c>
      <c r="F6">
        <f t="shared" si="0"/>
        <v>26</v>
      </c>
      <c r="G6">
        <f t="shared" si="0"/>
        <v>27</v>
      </c>
    </row>
    <row r="7" spans="1:7" x14ac:dyDescent="0.25">
      <c r="A7" s="1" t="s">
        <v>20</v>
      </c>
      <c r="C7">
        <v>19</v>
      </c>
      <c r="D7">
        <f>C7+1</f>
        <v>20</v>
      </c>
      <c r="E7">
        <f t="shared" ref="E7:G7" si="1">D7+1</f>
        <v>21</v>
      </c>
      <c r="F7">
        <f t="shared" si="1"/>
        <v>22</v>
      </c>
      <c r="G7">
        <f t="shared" si="1"/>
        <v>23</v>
      </c>
    </row>
    <row r="8" spans="1:7" x14ac:dyDescent="0.25">
      <c r="A8" s="35" t="s">
        <v>51</v>
      </c>
      <c r="B8">
        <v>0</v>
      </c>
      <c r="C8">
        <v>1</v>
      </c>
      <c r="D8">
        <v>2</v>
      </c>
      <c r="E8">
        <v>3</v>
      </c>
      <c r="F8">
        <v>4</v>
      </c>
      <c r="G8">
        <v>5</v>
      </c>
    </row>
    <row r="9" spans="1:7" x14ac:dyDescent="0.25">
      <c r="A9" s="35" t="s">
        <v>52</v>
      </c>
    </row>
    <row r="10" spans="1:7" x14ac:dyDescent="0.25">
      <c r="A10" s="35" t="s">
        <v>53</v>
      </c>
      <c r="B10" s="38">
        <v>-600000</v>
      </c>
    </row>
    <row r="11" spans="1:7" x14ac:dyDescent="0.25">
      <c r="A11" s="35" t="s">
        <v>54</v>
      </c>
      <c r="B11" s="38">
        <v>-850000</v>
      </c>
      <c r="G11" s="38">
        <v>100000</v>
      </c>
    </row>
    <row r="12" spans="1:7" x14ac:dyDescent="0.25">
      <c r="A12" s="35" t="s">
        <v>55</v>
      </c>
      <c r="C12" s="38">
        <v>2400000</v>
      </c>
      <c r="D12" s="38">
        <v>2700000</v>
      </c>
      <c r="E12" s="38">
        <v>3120000</v>
      </c>
      <c r="F12" s="38">
        <v>3360000</v>
      </c>
      <c r="G12" s="38">
        <v>3690000</v>
      </c>
    </row>
    <row r="13" spans="1:7" x14ac:dyDescent="0.25">
      <c r="A13" s="35" t="s">
        <v>56</v>
      </c>
      <c r="C13" s="38">
        <v>-736000</v>
      </c>
      <c r="D13" s="38">
        <v>-864000</v>
      </c>
      <c r="E13" s="38">
        <v>-1000000</v>
      </c>
      <c r="F13" s="38">
        <v>-1092000</v>
      </c>
      <c r="G13" s="38">
        <v>-1215000</v>
      </c>
    </row>
    <row r="14" spans="1:7" x14ac:dyDescent="0.25">
      <c r="A14" s="35" t="s">
        <v>57</v>
      </c>
      <c r="C14" s="38">
        <v>-608000</v>
      </c>
      <c r="D14" s="38">
        <v>-720000</v>
      </c>
      <c r="E14" s="38">
        <v>-840000</v>
      </c>
      <c r="F14" s="38">
        <v>-924000</v>
      </c>
      <c r="G14" s="38">
        <v>-1035000</v>
      </c>
    </row>
    <row r="15" spans="1:7" x14ac:dyDescent="0.25">
      <c r="B15" t="s">
        <v>67</v>
      </c>
      <c r="C15" s="39">
        <f>SUM(C12:C14)</f>
        <v>1056000</v>
      </c>
      <c r="D15" s="39">
        <f t="shared" ref="D15:G15" si="2">SUM(D12:D14)</f>
        <v>1116000</v>
      </c>
      <c r="E15" s="39">
        <f t="shared" si="2"/>
        <v>1280000</v>
      </c>
      <c r="F15" s="39">
        <f t="shared" si="2"/>
        <v>1344000</v>
      </c>
      <c r="G15" s="39">
        <f t="shared" si="2"/>
        <v>1440000</v>
      </c>
    </row>
    <row r="16" spans="1:7" x14ac:dyDescent="0.25">
      <c r="A16" s="35" t="s">
        <v>58</v>
      </c>
      <c r="C16" s="38">
        <v>-425000</v>
      </c>
      <c r="D16" s="38">
        <f>C16</f>
        <v>-425000</v>
      </c>
      <c r="E16" s="38">
        <f t="shared" ref="E16:G16" si="3">D16</f>
        <v>-425000</v>
      </c>
      <c r="F16" s="38">
        <f t="shared" si="3"/>
        <v>-425000</v>
      </c>
      <c r="G16" s="38">
        <f t="shared" si="3"/>
        <v>-425000</v>
      </c>
    </row>
    <row r="17" spans="1:7" x14ac:dyDescent="0.25">
      <c r="A17" s="35" t="s">
        <v>59</v>
      </c>
      <c r="C17" s="38">
        <v>-225000</v>
      </c>
      <c r="D17" s="38">
        <v>-200000</v>
      </c>
      <c r="E17" s="38">
        <v>-180000</v>
      </c>
      <c r="F17" s="38">
        <v>-180000</v>
      </c>
      <c r="G17" s="38">
        <v>-180000</v>
      </c>
    </row>
    <row r="18" spans="1:7" x14ac:dyDescent="0.25">
      <c r="A18" s="35" t="s">
        <v>44</v>
      </c>
      <c r="C18" s="38">
        <v>-150000</v>
      </c>
      <c r="D18" s="38">
        <v>-150000</v>
      </c>
      <c r="E18" s="38">
        <v>-150000</v>
      </c>
      <c r="F18" s="38">
        <v>-150000</v>
      </c>
      <c r="G18" s="38">
        <v>-150000</v>
      </c>
    </row>
    <row r="19" spans="1:7" x14ac:dyDescent="0.25">
      <c r="A19" s="35" t="s">
        <v>60</v>
      </c>
      <c r="C19" s="38">
        <v>-150000</v>
      </c>
      <c r="D19" s="38">
        <v>-160000</v>
      </c>
      <c r="E19" s="38">
        <v>-170000</v>
      </c>
      <c r="F19" s="38">
        <v>-180000</v>
      </c>
      <c r="G19" s="38">
        <v>-200000</v>
      </c>
    </row>
    <row r="20" spans="1:7" x14ac:dyDescent="0.25">
      <c r="A20" s="35" t="s">
        <v>61</v>
      </c>
      <c r="C20" s="38">
        <v>-75000</v>
      </c>
      <c r="D20" s="38">
        <v>-75000</v>
      </c>
      <c r="E20" s="38">
        <v>-80000</v>
      </c>
      <c r="F20" s="38">
        <v>-85000</v>
      </c>
      <c r="G20" s="38">
        <v>-100000</v>
      </c>
    </row>
    <row r="21" spans="1:7" x14ac:dyDescent="0.25">
      <c r="C21" s="38">
        <f>SUM(C16:C20)</f>
        <v>-1025000</v>
      </c>
      <c r="D21" s="38">
        <f t="shared" ref="D21:G21" si="4">SUM(D16:D20)</f>
        <v>-1010000</v>
      </c>
      <c r="E21" s="38">
        <f t="shared" si="4"/>
        <v>-1005000</v>
      </c>
      <c r="F21" s="38">
        <f t="shared" si="4"/>
        <v>-1020000</v>
      </c>
      <c r="G21" s="38">
        <f t="shared" si="4"/>
        <v>-1055000</v>
      </c>
    </row>
    <row r="22" spans="1:7" x14ac:dyDescent="0.25">
      <c r="B22" t="s">
        <v>68</v>
      </c>
      <c r="C22" s="38">
        <f>C15+C21</f>
        <v>31000</v>
      </c>
      <c r="D22" s="38">
        <f t="shared" ref="D22:G22" si="5">D15+D21</f>
        <v>106000</v>
      </c>
      <c r="E22" s="38">
        <f t="shared" si="5"/>
        <v>275000</v>
      </c>
      <c r="F22" s="38">
        <f t="shared" si="5"/>
        <v>324000</v>
      </c>
      <c r="G22" s="38">
        <f t="shared" si="5"/>
        <v>385000</v>
      </c>
    </row>
    <row r="24" spans="1:7" x14ac:dyDescent="0.25">
      <c r="A24" t="s">
        <v>62</v>
      </c>
      <c r="B24" s="38">
        <v>-1450000</v>
      </c>
      <c r="C24" s="38">
        <v>256000</v>
      </c>
      <c r="D24" s="38">
        <v>331000</v>
      </c>
      <c r="E24" s="38">
        <v>505000</v>
      </c>
      <c r="F24" s="38">
        <v>559000</v>
      </c>
      <c r="G24" s="38">
        <v>735000</v>
      </c>
    </row>
    <row r="25" spans="1:7" x14ac:dyDescent="0.25">
      <c r="A25" t="s">
        <v>43</v>
      </c>
      <c r="B25" s="38">
        <v>-96000</v>
      </c>
      <c r="C25" s="38">
        <v>-12000</v>
      </c>
      <c r="D25" s="38">
        <v>-16800</v>
      </c>
      <c r="E25" s="38">
        <v>-9600</v>
      </c>
      <c r="F25" s="38">
        <v>-13200</v>
      </c>
      <c r="G25" s="38">
        <v>147600</v>
      </c>
    </row>
    <row r="26" spans="1:7" x14ac:dyDescent="0.25">
      <c r="B26" s="39">
        <f>SUM(B24:B25)</f>
        <v>-1546000</v>
      </c>
      <c r="C26" s="39">
        <f t="shared" ref="C26:G26" si="6">SUM(C24:C25)</f>
        <v>244000</v>
      </c>
      <c r="D26" s="39">
        <f t="shared" si="6"/>
        <v>314200</v>
      </c>
      <c r="E26" s="39">
        <f t="shared" si="6"/>
        <v>495400</v>
      </c>
      <c r="F26" s="39">
        <f t="shared" si="6"/>
        <v>545800</v>
      </c>
      <c r="G26" s="39">
        <f t="shared" si="6"/>
        <v>882600</v>
      </c>
    </row>
    <row r="27" spans="1:7" x14ac:dyDescent="0.25">
      <c r="A27" t="s">
        <v>63</v>
      </c>
      <c r="B27" s="38">
        <f>B26</f>
        <v>-1546000</v>
      </c>
      <c r="C27" s="38">
        <v>-1302000</v>
      </c>
      <c r="D27" s="38">
        <v>-987800</v>
      </c>
      <c r="E27" s="38">
        <v>-492400</v>
      </c>
      <c r="F27" s="38">
        <v>53400</v>
      </c>
      <c r="G27" s="38">
        <v>936000</v>
      </c>
    </row>
    <row r="28" spans="1:7" x14ac:dyDescent="0.25">
      <c r="A28" t="s">
        <v>46</v>
      </c>
      <c r="B28" s="38">
        <v>174379</v>
      </c>
    </row>
    <row r="29" spans="1:7" x14ac:dyDescent="0.25">
      <c r="A29" t="s">
        <v>47</v>
      </c>
      <c r="B29" s="37">
        <v>0.15</v>
      </c>
    </row>
    <row r="30" spans="1:7" x14ac:dyDescent="0.25">
      <c r="A30" t="s">
        <v>64</v>
      </c>
      <c r="B30" t="s">
        <v>69</v>
      </c>
      <c r="C30">
        <v>0.90216196400000004</v>
      </c>
      <c r="E30" t="s">
        <v>70</v>
      </c>
      <c r="G30" t="s">
        <v>71</v>
      </c>
    </row>
    <row r="32" spans="1:7" x14ac:dyDescent="0.25">
      <c r="A32" s="36" t="s">
        <v>65</v>
      </c>
    </row>
    <row r="34" spans="1:1" ht="45" x14ac:dyDescent="0.25">
      <c r="A34" s="40" t="s">
        <v>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Dublin Institute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Donncha ODonoghue</dc:creator>
  <cp:lastModifiedBy>admin</cp:lastModifiedBy>
  <dcterms:created xsi:type="dcterms:W3CDTF">2020-04-28T09:41:55Z</dcterms:created>
  <dcterms:modified xsi:type="dcterms:W3CDTF">2020-04-30T19:21:50Z</dcterms:modified>
</cp:coreProperties>
</file>